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55710A36-F665-48C6-B1D4-1CF351DA8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70" i="1" l="1"/>
  <c r="B68" i="1"/>
  <c r="B59" i="1"/>
  <c r="B57" i="1"/>
  <c r="B53" i="1"/>
  <c r="B39" i="1"/>
  <c r="B37" i="1"/>
  <c r="B27" i="1"/>
  <c r="B16" i="1"/>
  <c r="B72" i="1" s="1"/>
  <c r="C13" i="1"/>
  <c r="B14" i="1" l="1"/>
</calcChain>
</file>

<file path=xl/sharedStrings.xml><?xml version="1.0" encoding="utf-8"?>
<sst xmlns="http://schemas.openxmlformats.org/spreadsheetml/2006/main" count="74" uniqueCount="64">
  <si>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</si>
  <si>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</si>
  <si>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</si>
  <si>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</si>
  <si>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</si>
  <si>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</si>
  <si>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</si>
  <si>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</si>
  <si>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18.04.2023.</t>
  </si>
  <si>
    <t>19.04.2023.</t>
  </si>
  <si>
    <t>IZVOD  BR. 074</t>
  </si>
  <si>
    <t>UPLATA FONDA - MATERIJALNI I OSTALI TROSKOVI 07F</t>
  </si>
  <si>
    <t>UPLATA FONDA - ISHRANA 07D</t>
  </si>
  <si>
    <t>ISHRANA BOLESNIKA U SZ - 07D</t>
  </si>
  <si>
    <t>RUŽA IMPEKS DOO NIŠ</t>
  </si>
  <si>
    <t>SPIN TR</t>
  </si>
  <si>
    <t>DAKOM DOO</t>
  </si>
  <si>
    <t>MILK HOUSE DOO</t>
  </si>
  <si>
    <t>DON DON D.O.O.</t>
  </si>
  <si>
    <t>MESOKOMBINAT PROMET DOO LESKOVAC</t>
  </si>
  <si>
    <t>NBA PATRIOTA DOO</t>
  </si>
  <si>
    <t>AMICUS SRB. DOO BEOGRAD</t>
  </si>
  <si>
    <t>JANKOVIĆ ROSA</t>
  </si>
  <si>
    <t>FRIKOM DOO</t>
  </si>
  <si>
    <t>OSTALI MATERIJAL U SZ - 07E</t>
  </si>
  <si>
    <t>BIGZ OFFICE GROUP doo</t>
  </si>
  <si>
    <t>BL VISION EXPERTS</t>
  </si>
  <si>
    <t>AGO SERVIS LESKOVAC</t>
  </si>
  <si>
    <t>IBREA DOO</t>
  </si>
  <si>
    <t>VINTEC DOO, BEOGRAD</t>
  </si>
  <si>
    <t>DEMOS DOO BATAJNICA-BEOGRAD</t>
  </si>
  <si>
    <t>MABO DOO LESKOVAC</t>
  </si>
  <si>
    <t>NOVA-GROSIS DOO NIŠ</t>
  </si>
  <si>
    <t>AUTOMEHANIČARSKA RADNJA  STOJILJKOVIĆ M</t>
  </si>
  <si>
    <t>OSTALI TROŠKOVI U SZ - 07F</t>
  </si>
  <si>
    <t>EKO TIM PR SIGURNOST DRAGAN PEJCIC  BEOGRAD</t>
  </si>
  <si>
    <t>DUNAV OSIGURANJE ADO</t>
  </si>
  <si>
    <t>MEDICA-PROJEKT DOO BEOGRAD</t>
  </si>
  <si>
    <t>EL-TRA SERVISI DOO BEOGRAD</t>
  </si>
  <si>
    <t>MEDICINSKI FAKULTET NIŠ</t>
  </si>
  <si>
    <t>KOMUNALAC JKP LESKOVAC</t>
  </si>
  <si>
    <t>ENERGO-TIPPO DOO BEOGRAD</t>
  </si>
  <si>
    <t>PWW.-LESKOVAC DOO LESKOVAC</t>
  </si>
  <si>
    <t>KOMUNALAC VLASOTINCE</t>
  </si>
  <si>
    <t>EUROMEDICINA DOO NOVI SAD</t>
  </si>
  <si>
    <t>MULTITEK ELEKTRONIK DOO LESKOVAC</t>
  </si>
  <si>
    <t>JKP VODOVOD LESKOVAC</t>
  </si>
  <si>
    <t>BELKOM LIFTOVI DOO NIŠ</t>
  </si>
  <si>
    <t>DNEVNICE 03-2023 SANITETSKI PREVOZ</t>
  </si>
  <si>
    <t>OSTALI TROŠKOVI U SZ - 07F - IZVOR 17</t>
  </si>
  <si>
    <t>DNEVNICE 03-2023 OSTALI</t>
  </si>
  <si>
    <t>AMSS AGENCIJA DOO</t>
  </si>
  <si>
    <t>OSTALI UGRADNI MATERIJAL - 084</t>
  </si>
  <si>
    <t>MEDTRONIC SRBIJA</t>
  </si>
  <si>
    <t>SANITETSKI I MEDICINSKI MATERIJAL  SZ - 085</t>
  </si>
  <si>
    <t>APTUS DOO BEOGRAD</t>
  </si>
  <si>
    <t>GROSIS DOO NIŠ</t>
  </si>
  <si>
    <t>PROMEDIA DOO KIKINDA</t>
  </si>
  <si>
    <t>ECOTRADE BG DOO NIŠ</t>
  </si>
  <si>
    <t>NATALY DROGERIJA TR NIŠ</t>
  </si>
  <si>
    <t>EURODIJAGNOSTIKA DOO NOVI SAD</t>
  </si>
  <si>
    <t>MESSER TEHNOGAS AD BEOGRAD</t>
  </si>
  <si>
    <t>LEKOVI VAN LISTE LEKOVA - 958</t>
  </si>
  <si>
    <t>PROVIZIJA BANKE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</si>
</sst>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9">
    <xf numFmtId="0" fontId="0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20" borderId="0" applyNumberFormat="0" applyBorder="0" applyAlignment="0" applyProtection="0"/>
    <xf numFmtId="0" fontId="43" fillId="24" borderId="0" applyNumberFormat="0" applyBorder="0" applyAlignment="0" applyProtection="0"/>
    <xf numFmtId="0" fontId="43" fillId="28" borderId="0" applyNumberFormat="0" applyBorder="0" applyAlignment="0" applyProtection="0"/>
    <xf numFmtId="0" fontId="43" fillId="32" borderId="0" applyNumberFormat="0" applyBorder="0" applyAlignment="0" applyProtection="0"/>
    <xf numFmtId="0" fontId="43" fillId="9" borderId="0" applyNumberFormat="0" applyBorder="0" applyAlignment="0" applyProtection="0"/>
    <xf numFmtId="0" fontId="43" fillId="13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5" borderId="0" applyNumberFormat="0" applyBorder="0" applyAlignment="0" applyProtection="0"/>
    <xf numFmtId="0" fontId="43" fillId="29" borderId="0" applyNumberFormat="0" applyBorder="0" applyAlignment="0" applyProtection="0"/>
    <xf numFmtId="0" fontId="34" fillId="3" borderId="0" applyNumberFormat="0" applyBorder="0" applyAlignment="0" applyProtection="0"/>
    <xf numFmtId="0" fontId="38" fillId="6" borderId="4" applyNumberFormat="0" applyAlignment="0" applyProtection="0"/>
    <xf numFmtId="0" fontId="40" fillId="7" borderId="7" applyNumberFormat="0" applyAlignment="0" applyProtection="0"/>
    <xf numFmtId="0" fontId="4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6" fillId="5" borderId="4" applyNumberFormat="0" applyAlignment="0" applyProtection="0"/>
    <xf numFmtId="0" fontId="39" fillId="0" borderId="6" applyNumberFormat="0" applyFill="0" applyAlignment="0" applyProtection="0"/>
    <xf numFmtId="0" fontId="35" fillId="4" borderId="0" applyNumberFormat="0" applyBorder="0" applyAlignment="0" applyProtection="0"/>
    <xf numFmtId="0" fontId="19" fillId="8" borderId="8" applyNumberFormat="0" applyFont="0" applyAlignment="0" applyProtection="0"/>
    <xf numFmtId="0" fontId="37" fillId="6" borderId="5" applyNumberFormat="0" applyAlignment="0" applyProtection="0"/>
    <xf numFmtId="0" fontId="29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4" borderId="0" applyNumberFormat="0" applyBorder="0" applyAlignment="0" applyProtection="0"/>
    <xf numFmtId="0" fontId="12" fillId="18" borderId="0" applyNumberFormat="0" applyBorder="0" applyAlignment="0" applyProtection="0"/>
    <xf numFmtId="0" fontId="12" fillId="22" borderId="0" applyNumberFormat="0" applyBorder="0" applyAlignment="0" applyProtection="0"/>
    <xf numFmtId="0" fontId="12" fillId="26" borderId="0" applyNumberFormat="0" applyBorder="0" applyAlignment="0" applyProtection="0"/>
    <xf numFmtId="0" fontId="12" fillId="30" borderId="0" applyNumberFormat="0" applyBorder="0" applyAlignment="0" applyProtection="0"/>
    <xf numFmtId="0" fontId="12" fillId="11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23" borderId="0" applyNumberFormat="0" applyBorder="0" applyAlignment="0" applyProtection="0"/>
    <xf numFmtId="0" fontId="12" fillId="27" borderId="0" applyNumberFormat="0" applyBorder="0" applyAlignment="0" applyProtection="0"/>
    <xf numFmtId="0" fontId="12" fillId="31" borderId="0" applyNumberFormat="0" applyBorder="0" applyAlignment="0" applyProtection="0"/>
    <xf numFmtId="0" fontId="12" fillId="8" borderId="8" applyNumberFormat="0" applyFont="0" applyAlignment="0" applyProtection="0"/>
    <xf numFmtId="0" fontId="29" fillId="0" borderId="0" applyNumberFormat="0" applyFill="0" applyBorder="0" applyAlignment="0" applyProtection="0"/>
    <xf numFmtId="0" fontId="30" fillId="0" borderId="1" applyNumberFormat="0" applyFill="0" applyAlignment="0" applyProtection="0"/>
    <xf numFmtId="0" fontId="31" fillId="0" borderId="2" applyNumberFormat="0" applyFill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33" fillId="2" borderId="0" applyNumberFormat="0" applyBorder="0" applyAlignment="0" applyProtection="0"/>
    <xf numFmtId="0" fontId="34" fillId="3" borderId="0" applyNumberFormat="0" applyBorder="0" applyAlignment="0" applyProtection="0"/>
    <xf numFmtId="0" fontId="44" fillId="4" borderId="0" applyNumberFormat="0" applyBorder="0" applyAlignment="0" applyProtection="0"/>
    <xf numFmtId="0" fontId="36" fillId="5" borderId="4" applyNumberFormat="0" applyAlignment="0" applyProtection="0"/>
    <xf numFmtId="0" fontId="37" fillId="6" borderId="5" applyNumberFormat="0" applyAlignment="0" applyProtection="0"/>
    <xf numFmtId="0" fontId="38" fillId="6" borderId="4" applyNumberFormat="0" applyAlignment="0" applyProtection="0"/>
    <xf numFmtId="0" fontId="39" fillId="0" borderId="6" applyNumberFormat="0" applyFill="0" applyAlignment="0" applyProtection="0"/>
    <xf numFmtId="0" fontId="40" fillId="7" borderId="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43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43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43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43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43" fillId="25" borderId="0" applyNumberFormat="0" applyBorder="0" applyAlignment="0" applyProtection="0"/>
    <xf numFmtId="0" fontId="11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43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11" fillId="0" borderId="0"/>
    <xf numFmtId="0" fontId="11" fillId="8" borderId="8" applyNumberFormat="0" applyFont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45" fillId="0" borderId="0" xfId="0" applyFont="1"/>
    <xf numFmtId="4" fontId="46" fillId="0" borderId="0" xfId="0" applyNumberFormat="1" applyFont="1" applyAlignment="1">
      <alignment horizontal="right"/>
    </xf>
    <xf numFmtId="164" fontId="46" fillId="0" borderId="0" xfId="0" applyNumberFormat="1" applyFont="1" applyAlignment="1">
      <alignment horizontal="right"/>
    </xf>
    <xf numFmtId="0" fontId="46" fillId="0" borderId="0" xfId="0" applyFont="1"/>
    <xf numFmtId="4" fontId="5" fillId="0" borderId="0" xfId="0" applyNumberFormat="1" applyFont="1" applyAlignment="1">
      <alignment horizontal="right"/>
    </xf>
    <xf numFmtId="49" fontId="46" fillId="0" borderId="0" xfId="0" applyNumberFormat="1" applyFont="1"/>
    <xf numFmtId="4" fontId="45" fillId="0" borderId="0" xfId="0" applyNumberFormat="1" applyFont="1"/>
    <xf numFmtId="0" fontId="5" fillId="0" borderId="0" xfId="0" applyFont="1"/>
    <xf numFmtId="0" fontId="5" fillId="0" borderId="0" xfId="8" applyFont="1"/>
    <xf numFmtId="4" fontId="5" fillId="0" borderId="0" xfId="0" applyNumberFormat="1" applyFont="1"/>
    <xf numFmtId="4" fontId="28" fillId="0" borderId="0" xfId="0" applyNumberFormat="1" applyFont="1"/>
    <xf numFmtId="0" fontId="28" fillId="0" borderId="0" xfId="8" applyFont="1"/>
    <xf numFmtId="0" fontId="45" fillId="0" borderId="0" xfId="0" applyFont="1" applyAlignment="1">
      <alignment horizontal="right"/>
    </xf>
    <xf numFmtId="4" fontId="5" fillId="0" borderId="0" xfId="8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49" fontId="28" fillId="0" borderId="0" xfId="0" applyNumberFormat="1" applyFont="1"/>
    <xf numFmtId="49" fontId="0" fillId="0" borderId="0" xfId="0" applyNumberFormat="1"/>
    <xf numFmtId="4" fontId="0" fillId="0" borderId="0" xfId="0" applyNumberFormat="1"/>
  </cellXfs>
  <cellStyles count="19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2"/>
  <sheetViews>
    <sheetView tabSelected="1" workbookViewId="0">
      <selection activeCell="A16" sqref="A16:B72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5">
        <v>1242514.8799999999</v>
      </c>
    </row>
    <row r="8" spans="1:3" x14ac:dyDescent="0.25">
      <c r="A8" s="4" t="s">
        <v>2</v>
      </c>
      <c r="B8" s="4" t="s">
        <v>8</v>
      </c>
      <c r="C8" s="5">
        <v>3036777.87</v>
      </c>
    </row>
    <row r="9" spans="1:3" x14ac:dyDescent="0.25">
      <c r="A9" s="4" t="s">
        <v>6</v>
      </c>
      <c r="B9" s="4" t="s">
        <v>9</v>
      </c>
      <c r="C9" s="5">
        <v>7250</v>
      </c>
    </row>
    <row r="10" spans="1:3" x14ac:dyDescent="0.25">
      <c r="A10" s="8" t="s">
        <v>11</v>
      </c>
      <c r="B10" s="4" t="s">
        <v>9</v>
      </c>
      <c r="C10" s="5">
        <v>2589916.67</v>
      </c>
    </row>
    <row r="11" spans="1:3" x14ac:dyDescent="0.25">
      <c r="A11" s="8" t="s">
        <v>12</v>
      </c>
      <c r="B11" s="4" t="s">
        <v>9</v>
      </c>
      <c r="C11" s="5">
        <v>919041.67</v>
      </c>
    </row>
    <row r="12" spans="1:3" x14ac:dyDescent="0.25">
      <c r="A12" s="9" t="s">
        <v>5</v>
      </c>
      <c r="B12" s="4" t="s">
        <v>9</v>
      </c>
      <c r="C12" s="10">
        <v>5310471.33</v>
      </c>
    </row>
    <row r="13" spans="1:3" x14ac:dyDescent="0.25">
      <c r="B13" s="4"/>
      <c r="C13" s="11">
        <f>C8+C9-C12+C10+C11</f>
        <v>1242514.8799999999</v>
      </c>
    </row>
    <row r="14" spans="1:3" x14ac:dyDescent="0.25">
      <c r="A14" s="12" t="s">
        <v>7</v>
      </c>
      <c r="B14" s="13" t="str">
        <f>A4</f>
        <v>19.04.2023.</v>
      </c>
      <c r="C14" s="14"/>
    </row>
    <row r="15" spans="1:3" x14ac:dyDescent="0.25">
      <c r="A15" s="6"/>
      <c r="B15" s="7"/>
    </row>
    <row r="16" spans="1:3" x14ac:dyDescent="0.25">
      <c r="A16" s="16" t="s">
        <v>13</v>
      </c>
      <c r="B16" s="11">
        <f>SUM(B17:B26)</f>
        <v>919041.67</v>
      </c>
    </row>
    <row r="17" spans="1:3" x14ac:dyDescent="0.25">
      <c r="A17" s="17" t="s">
        <v>14</v>
      </c>
      <c r="B17" s="18">
        <v>48543.87</v>
      </c>
    </row>
    <row r="18" spans="1:3" s="1" customFormat="1" x14ac:dyDescent="0.25">
      <c r="A18" s="17" t="s">
        <v>15</v>
      </c>
      <c r="B18" s="18">
        <v>32770.67</v>
      </c>
      <c r="C18" s="15"/>
    </row>
    <row r="19" spans="1:3" x14ac:dyDescent="0.25">
      <c r="A19" s="17" t="s">
        <v>16</v>
      </c>
      <c r="B19" s="18">
        <v>154677.85999999999</v>
      </c>
    </row>
    <row r="20" spans="1:3" x14ac:dyDescent="0.25">
      <c r="A20" s="17" t="s">
        <v>17</v>
      </c>
      <c r="B20" s="18">
        <v>96848.52</v>
      </c>
    </row>
    <row r="21" spans="1:3" x14ac:dyDescent="0.25">
      <c r="A21" s="17" t="s">
        <v>18</v>
      </c>
      <c r="B21" s="18">
        <v>152842.84</v>
      </c>
    </row>
    <row r="22" spans="1:3" x14ac:dyDescent="0.25">
      <c r="A22" s="17" t="s">
        <v>19</v>
      </c>
      <c r="B22" s="18">
        <v>331706.31</v>
      </c>
    </row>
    <row r="23" spans="1:3" x14ac:dyDescent="0.25">
      <c r="A23" s="17" t="s">
        <v>20</v>
      </c>
      <c r="B23" s="18">
        <v>7040</v>
      </c>
    </row>
    <row r="24" spans="1:3" x14ac:dyDescent="0.25">
      <c r="A24" s="17" t="s">
        <v>21</v>
      </c>
      <c r="B24" s="18">
        <v>55320</v>
      </c>
    </row>
    <row r="25" spans="1:3" x14ac:dyDescent="0.25">
      <c r="A25" s="17" t="s">
        <v>22</v>
      </c>
      <c r="B25" s="18">
        <v>37201.599999999999</v>
      </c>
    </row>
    <row r="26" spans="1:3" x14ac:dyDescent="0.25">
      <c r="A26" s="17" t="s">
        <v>23</v>
      </c>
      <c r="B26" s="18">
        <v>2090</v>
      </c>
    </row>
    <row r="27" spans="1:3" x14ac:dyDescent="0.25">
      <c r="A27" s="16" t="s">
        <v>24</v>
      </c>
      <c r="B27" s="11">
        <f>SUM(B28:B36)</f>
        <v>549357.06000000006</v>
      </c>
    </row>
    <row r="28" spans="1:3" x14ac:dyDescent="0.25">
      <c r="A28" s="17" t="s">
        <v>25</v>
      </c>
      <c r="B28" s="18">
        <v>74732.960000000006</v>
      </c>
    </row>
    <row r="29" spans="1:3" x14ac:dyDescent="0.25">
      <c r="A29" s="17" t="s">
        <v>26</v>
      </c>
      <c r="B29" s="18">
        <v>66528</v>
      </c>
    </row>
    <row r="30" spans="1:3" x14ac:dyDescent="0.25">
      <c r="A30" s="17" t="s">
        <v>27</v>
      </c>
      <c r="B30" s="18">
        <v>10560</v>
      </c>
    </row>
    <row r="31" spans="1:3" x14ac:dyDescent="0.25">
      <c r="A31" s="17" t="s">
        <v>28</v>
      </c>
      <c r="B31" s="18">
        <v>110296.1</v>
      </c>
    </row>
    <row r="32" spans="1:3" x14ac:dyDescent="0.25">
      <c r="A32" s="17" t="s">
        <v>29</v>
      </c>
      <c r="B32" s="18">
        <v>92132</v>
      </c>
    </row>
    <row r="33" spans="1:2" x14ac:dyDescent="0.25">
      <c r="A33" s="17" t="s">
        <v>30</v>
      </c>
      <c r="B33" s="18">
        <v>85000</v>
      </c>
    </row>
    <row r="34" spans="1:2" x14ac:dyDescent="0.25">
      <c r="A34" s="17" t="s">
        <v>31</v>
      </c>
      <c r="B34" s="18">
        <v>21600</v>
      </c>
    </row>
    <row r="35" spans="1:2" x14ac:dyDescent="0.25">
      <c r="A35" s="17" t="s">
        <v>32</v>
      </c>
      <c r="B35" s="18">
        <v>8088</v>
      </c>
    </row>
    <row r="36" spans="1:2" x14ac:dyDescent="0.25">
      <c r="A36" s="17" t="s">
        <v>33</v>
      </c>
      <c r="B36" s="18">
        <v>80420</v>
      </c>
    </row>
    <row r="37" spans="1:2" x14ac:dyDescent="0.25">
      <c r="A37" s="16" t="s">
        <v>34</v>
      </c>
      <c r="B37" s="11">
        <f>SUM(B38:B52)</f>
        <v>1820345.88</v>
      </c>
    </row>
    <row r="38" spans="1:2" x14ac:dyDescent="0.25">
      <c r="A38" s="17" t="s">
        <v>35</v>
      </c>
      <c r="B38" s="18">
        <v>46440</v>
      </c>
    </row>
    <row r="39" spans="1:2" x14ac:dyDescent="0.25">
      <c r="A39" s="17" t="s">
        <v>36</v>
      </c>
      <c r="B39" s="18">
        <f>70285.64-52123.5</f>
        <v>18162.14</v>
      </c>
    </row>
    <row r="40" spans="1:2" x14ac:dyDescent="0.25">
      <c r="A40" s="17" t="s">
        <v>37</v>
      </c>
      <c r="B40" s="18">
        <v>118200</v>
      </c>
    </row>
    <row r="41" spans="1:2" x14ac:dyDescent="0.25">
      <c r="A41" s="17" t="s">
        <v>38</v>
      </c>
      <c r="B41" s="18">
        <v>219120</v>
      </c>
    </row>
    <row r="42" spans="1:2" x14ac:dyDescent="0.25">
      <c r="A42" s="17" t="s">
        <v>39</v>
      </c>
      <c r="B42" s="18">
        <v>213750</v>
      </c>
    </row>
    <row r="43" spans="1:2" x14ac:dyDescent="0.25">
      <c r="A43" s="17" t="s">
        <v>40</v>
      </c>
      <c r="B43" s="18">
        <v>71939.8</v>
      </c>
    </row>
    <row r="44" spans="1:2" x14ac:dyDescent="0.25">
      <c r="A44" s="17" t="s">
        <v>41</v>
      </c>
      <c r="B44" s="18">
        <v>60322.32</v>
      </c>
    </row>
    <row r="45" spans="1:2" x14ac:dyDescent="0.25">
      <c r="A45" s="17" t="s">
        <v>42</v>
      </c>
      <c r="B45" s="18">
        <v>84746.75</v>
      </c>
    </row>
    <row r="46" spans="1:2" x14ac:dyDescent="0.25">
      <c r="A46" s="17" t="s">
        <v>43</v>
      </c>
      <c r="B46" s="18">
        <v>80000</v>
      </c>
    </row>
    <row r="47" spans="1:2" x14ac:dyDescent="0.25">
      <c r="A47" s="17" t="s">
        <v>44</v>
      </c>
      <c r="B47" s="18">
        <v>69999.600000000006</v>
      </c>
    </row>
    <row r="48" spans="1:2" x14ac:dyDescent="0.25">
      <c r="A48" s="17" t="s">
        <v>45</v>
      </c>
      <c r="B48" s="18">
        <v>88332</v>
      </c>
    </row>
    <row r="49" spans="1:2" x14ac:dyDescent="0.25">
      <c r="A49" s="17" t="s">
        <v>46</v>
      </c>
      <c r="B49" s="18">
        <v>400000</v>
      </c>
    </row>
    <row r="50" spans="1:2" x14ac:dyDescent="0.25">
      <c r="A50" s="17" t="s">
        <v>47</v>
      </c>
      <c r="B50" s="18">
        <v>78690</v>
      </c>
    </row>
    <row r="51" spans="1:2" x14ac:dyDescent="0.25">
      <c r="A51" s="17" t="s">
        <v>33</v>
      </c>
      <c r="B51" s="18">
        <v>120360</v>
      </c>
    </row>
    <row r="52" spans="1:2" x14ac:dyDescent="0.25">
      <c r="A52" s="17" t="s">
        <v>48</v>
      </c>
      <c r="B52" s="18">
        <v>150283.26999999999</v>
      </c>
    </row>
    <row r="53" spans="1:2" x14ac:dyDescent="0.25">
      <c r="A53" s="16" t="s">
        <v>49</v>
      </c>
      <c r="B53" s="11">
        <f>SUM(B54:B56)</f>
        <v>129725.5</v>
      </c>
    </row>
    <row r="54" spans="1:2" x14ac:dyDescent="0.25">
      <c r="A54" s="17" t="s">
        <v>50</v>
      </c>
      <c r="B54" s="18">
        <v>54102</v>
      </c>
    </row>
    <row r="55" spans="1:2" x14ac:dyDescent="0.25">
      <c r="A55" s="17" t="s">
        <v>36</v>
      </c>
      <c r="B55" s="18">
        <v>52123.5</v>
      </c>
    </row>
    <row r="56" spans="1:2" x14ac:dyDescent="0.25">
      <c r="A56" s="17" t="s">
        <v>51</v>
      </c>
      <c r="B56" s="18">
        <v>23500</v>
      </c>
    </row>
    <row r="57" spans="1:2" x14ac:dyDescent="0.25">
      <c r="A57" s="16" t="s">
        <v>52</v>
      </c>
      <c r="B57" s="11">
        <f>B58</f>
        <v>48400</v>
      </c>
    </row>
    <row r="58" spans="1:2" x14ac:dyDescent="0.25">
      <c r="A58" s="17" t="s">
        <v>53</v>
      </c>
      <c r="B58" s="18">
        <v>48400</v>
      </c>
    </row>
    <row r="59" spans="1:2" x14ac:dyDescent="0.25">
      <c r="A59" s="16" t="s">
        <v>54</v>
      </c>
      <c r="B59" s="11">
        <f>SUM(B60:B67)</f>
        <v>1257560.3599999999</v>
      </c>
    </row>
    <row r="60" spans="1:2" x14ac:dyDescent="0.25">
      <c r="A60" s="17" t="s">
        <v>55</v>
      </c>
      <c r="B60" s="18">
        <v>504000</v>
      </c>
    </row>
    <row r="61" spans="1:2" x14ac:dyDescent="0.25">
      <c r="A61" s="17" t="s">
        <v>56</v>
      </c>
      <c r="B61" s="18">
        <v>46440</v>
      </c>
    </row>
    <row r="62" spans="1:2" x14ac:dyDescent="0.25">
      <c r="A62" s="17" t="s">
        <v>57</v>
      </c>
      <c r="B62" s="18">
        <v>6600</v>
      </c>
    </row>
    <row r="63" spans="1:2" x14ac:dyDescent="0.25">
      <c r="A63" s="17" t="s">
        <v>53</v>
      </c>
      <c r="B63" s="18">
        <v>253680</v>
      </c>
    </row>
    <row r="64" spans="1:2" x14ac:dyDescent="0.25">
      <c r="A64" s="17" t="s">
        <v>58</v>
      </c>
      <c r="B64" s="18">
        <v>248347.16</v>
      </c>
    </row>
    <row r="65" spans="1:2" x14ac:dyDescent="0.25">
      <c r="A65" s="17" t="s">
        <v>59</v>
      </c>
      <c r="B65" s="18">
        <v>101160</v>
      </c>
    </row>
    <row r="66" spans="1:2" x14ac:dyDescent="0.25">
      <c r="A66" s="17" t="s">
        <v>60</v>
      </c>
      <c r="B66" s="18">
        <v>94069.2</v>
      </c>
    </row>
    <row r="67" spans="1:2" x14ac:dyDescent="0.25">
      <c r="A67" s="17" t="s">
        <v>61</v>
      </c>
      <c r="B67" s="18">
        <v>3264</v>
      </c>
    </row>
    <row r="68" spans="1:2" x14ac:dyDescent="0.25">
      <c r="A68" s="16" t="s">
        <v>62</v>
      </c>
      <c r="B68" s="11">
        <f>B69</f>
        <v>512404.97</v>
      </c>
    </row>
    <row r="69" spans="1:2" x14ac:dyDescent="0.25">
      <c r="A69" s="17" t="s">
        <v>61</v>
      </c>
      <c r="B69" s="18">
        <v>512404.97</v>
      </c>
    </row>
    <row r="70" spans="1:2" x14ac:dyDescent="0.25">
      <c r="A70" s="16" t="s">
        <v>34</v>
      </c>
      <c r="B70" s="11">
        <f>B71</f>
        <v>73635.89</v>
      </c>
    </row>
    <row r="71" spans="1:2" x14ac:dyDescent="0.25">
      <c r="A71" s="17" t="s">
        <v>63</v>
      </c>
      <c r="B71" s="18">
        <v>73635.89</v>
      </c>
    </row>
    <row r="72" spans="1:2" x14ac:dyDescent="0.25">
      <c r="A72"/>
      <c r="B72" s="11">
        <f>B16+B27+B37+B53+B57+B59+B68+B70</f>
        <v>5310471.3299999991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2023-04-20T05:31:54Z</dcterms:modified>
</cp:coreProperties>
</file>